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PRESUPUESTARIA 2204\"/>
    </mc:Choice>
  </mc:AlternateContent>
  <xr:revisionPtr revIDLastSave="0" documentId="13_ncr:1_{386BE2B5-8289-4EBD-9C65-98D2D12A11DA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E10" i="6"/>
  <c r="H10" i="6" s="1"/>
  <c r="E11" i="6"/>
  <c r="E12" i="6"/>
  <c r="H75" i="6"/>
  <c r="H71" i="6"/>
  <c r="H67" i="6"/>
  <c r="H63" i="6"/>
  <c r="H59" i="6"/>
  <c r="H39" i="6"/>
  <c r="H31" i="6"/>
  <c r="H12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E43" i="6"/>
  <c r="H43" i="6"/>
  <c r="E33" i="6"/>
  <c r="H33" i="6" s="1"/>
  <c r="E23" i="6"/>
  <c r="H23" i="6" s="1"/>
  <c r="G77" i="6"/>
  <c r="E13" i="6"/>
  <c r="H13" i="6" s="1"/>
  <c r="C77" i="6"/>
  <c r="D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<sst xmlns="http://schemas.openxmlformats.org/spreadsheetml/2006/main" count="85" uniqueCount="85">
  <si>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</si>
  <si>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</si>
  <si>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</si>
  <si>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</si>
  <si>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</si>
  <si>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</si>
  <si>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</si>
  <si>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</si>
  <si>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</si>
  <si>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</si>
  <si>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</si>
  <si>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</si>
  <si>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</si>
  <si>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</si>
  <si>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</si>
  <si>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</si>
  <si>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</si>
  <si>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</si>
  <si>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</si>
  <si>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</si>
  <si>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</si>
  <si>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</si>
  <si>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</si>
  <si>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</si>
  <si>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</si>
  <si>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</si>
  <si>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</si>
  <si>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</si>
  <si>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</si>
  <si>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</si>
  <si>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</si>
  <si>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</si>
  <si>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</si>
  <si>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</si>
  <si>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</si>
  <si>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</si>
  <si>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</si>
  <si>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</si>
  <si>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</si>
  <si>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</si>
  <si>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</si>
  <si>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</si>
  <si>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</si>
  <si>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</si>
  <si>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</si>
  <si>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</si>
  <si>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</si>
  <si>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</si>
  <si>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</si>
  <si>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</si>
  <si>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</si>
  <si>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</si>
  <si>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</si>
  <si>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</si>
  <si>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</si>
  <si>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</si>
  <si>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</si>
  <si>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</si>
  <si>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</si>
  <si>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</si>
  <si>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</si>
  <si>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</si>
  <si>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</si>
  <si>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</si>
  <si>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</si>
  <si>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</si>
  <si>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</si>
  <si>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</si>
  <si>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</si>
  <si>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</si>
  <si>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</si>
  <si>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</si>
  <si>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</si>
  <si>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</si>
  <si>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</si>
  <si>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</si>
  <si>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</si>
  <si>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</si>
  <si>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</si>
  <si>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</si>
  <si>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</si>
  <si>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</si>
  <si>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</si>
  <si>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</si>
  <si>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Santiago Maravatío, Guanajuato
Estado Analítico del Ejercicio del Presupuesto de Egresos
Clasificación por Objeto del Gasto (Capítulo y Concepto)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</si>
</sst>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46" workbookViewId="0">
      <selection activeCell="G77" sqref="G7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32695033.399999999</v>
      </c>
      <c r="D5" s="13">
        <f>SUM(D6:D12)</f>
        <v>4603758.9800000004</v>
      </c>
      <c r="E5" s="13">
        <f>C5+D5</f>
        <v>37298792.379999995</v>
      </c>
      <c r="F5" s="13">
        <f>SUM(F6:F12)</f>
        <v>34505665.670000002</v>
      </c>
      <c r="G5" s="13">
        <f>SUM(G6:G12)</f>
        <v>34505665.670000002</v>
      </c>
      <c r="H5" s="13">
        <f>E5-F5</f>
        <v>2793126.7099999934</v>
      </c>
    </row>
    <row r="6" spans="1:8" x14ac:dyDescent="0.2">
      <c r="A6" s="9">
        <v>1100</v>
      </c>
      <c r="B6" s="6" t="s">
        <v>25</v>
      </c>
      <c r="C6" s="8">
        <v>26262987.199999999</v>
      </c>
      <c r="D6" s="8">
        <v>470121.3</v>
      </c>
      <c r="E6" s="8">
        <f t="shared" ref="E6:E69" si="0">C6+D6</f>
        <v>26733108.5</v>
      </c>
      <c r="F6" s="8">
        <v>25007314.050000001</v>
      </c>
      <c r="G6" s="8">
        <v>25007314.050000001</v>
      </c>
      <c r="H6" s="8">
        <f t="shared" ref="H6:H69" si="1">E6-F6</f>
        <v>1725794.4499999993</v>
      </c>
    </row>
    <row r="7" spans="1:8" x14ac:dyDescent="0.2">
      <c r="A7" s="9">
        <v>1200</v>
      </c>
      <c r="B7" s="6" t="s">
        <v>26</v>
      </c>
      <c r="C7" s="8">
        <v>830000</v>
      </c>
      <c r="D7" s="8">
        <v>695042.13</v>
      </c>
      <c r="E7" s="8">
        <f t="shared" si="0"/>
        <v>1525042.13</v>
      </c>
      <c r="F7" s="8">
        <v>1419560.53</v>
      </c>
      <c r="G7" s="8">
        <v>1419560.53</v>
      </c>
      <c r="H7" s="8">
        <f t="shared" si="1"/>
        <v>105481.59999999986</v>
      </c>
    </row>
    <row r="8" spans="1:8" x14ac:dyDescent="0.2">
      <c r="A8" s="9">
        <v>1300</v>
      </c>
      <c r="B8" s="6" t="s">
        <v>27</v>
      </c>
      <c r="C8" s="8">
        <v>3667841.52</v>
      </c>
      <c r="D8" s="8">
        <v>242801.23</v>
      </c>
      <c r="E8" s="8">
        <f t="shared" si="0"/>
        <v>3910642.75</v>
      </c>
      <c r="F8" s="8">
        <v>3652945.65</v>
      </c>
      <c r="G8" s="8">
        <v>3652945.65</v>
      </c>
      <c r="H8" s="8">
        <f t="shared" si="1"/>
        <v>257697.10000000009</v>
      </c>
    </row>
    <row r="9" spans="1:8" x14ac:dyDescent="0.2">
      <c r="A9" s="9">
        <v>1400</v>
      </c>
      <c r="B9" s="6" t="s">
        <v>1</v>
      </c>
      <c r="C9" s="8">
        <v>150000</v>
      </c>
      <c r="D9" s="8">
        <v>-6346.22</v>
      </c>
      <c r="E9" s="8">
        <f t="shared" si="0"/>
        <v>143653.78</v>
      </c>
      <c r="F9" s="8">
        <v>143653.78</v>
      </c>
      <c r="G9" s="8">
        <v>143653.78</v>
      </c>
      <c r="H9" s="8">
        <f t="shared" si="1"/>
        <v>0</v>
      </c>
    </row>
    <row r="10" spans="1:8" x14ac:dyDescent="0.2">
      <c r="A10" s="9">
        <v>1500</v>
      </c>
      <c r="B10" s="6" t="s">
        <v>28</v>
      </c>
      <c r="C10" s="8">
        <v>1784204.68</v>
      </c>
      <c r="D10" s="8">
        <v>3202140.54</v>
      </c>
      <c r="E10" s="8">
        <f t="shared" si="0"/>
        <v>4986345.22</v>
      </c>
      <c r="F10" s="8">
        <v>4282191.66</v>
      </c>
      <c r="G10" s="8">
        <v>4282191.66</v>
      </c>
      <c r="H10" s="8">
        <f t="shared" si="1"/>
        <v>704153.55999999959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7185668.7999999998</v>
      </c>
      <c r="D13" s="14">
        <f>SUM(D14:D22)</f>
        <v>68835.709999999992</v>
      </c>
      <c r="E13" s="14">
        <f t="shared" si="0"/>
        <v>7254504.5099999998</v>
      </c>
      <c r="F13" s="14">
        <f>SUM(F14:F22)</f>
        <v>6723662.1099999994</v>
      </c>
      <c r="G13" s="14">
        <f>SUM(G14:G22)</f>
        <v>6512872.75</v>
      </c>
      <c r="H13" s="14">
        <f t="shared" si="1"/>
        <v>530842.40000000037</v>
      </c>
    </row>
    <row r="14" spans="1:8" x14ac:dyDescent="0.2">
      <c r="A14" s="9">
        <v>2100</v>
      </c>
      <c r="B14" s="6" t="s">
        <v>30</v>
      </c>
      <c r="C14" s="8">
        <v>711444.8</v>
      </c>
      <c r="D14" s="8">
        <v>17020.36</v>
      </c>
      <c r="E14" s="8">
        <f t="shared" si="0"/>
        <v>728465.16</v>
      </c>
      <c r="F14" s="8">
        <v>697439.56</v>
      </c>
      <c r="G14" s="8">
        <v>697439.56</v>
      </c>
      <c r="H14" s="8">
        <f t="shared" si="1"/>
        <v>31025.599999999977</v>
      </c>
    </row>
    <row r="15" spans="1:8" x14ac:dyDescent="0.2">
      <c r="A15" s="9">
        <v>2200</v>
      </c>
      <c r="B15" s="6" t="s">
        <v>31</v>
      </c>
      <c r="C15" s="8">
        <v>248500</v>
      </c>
      <c r="D15" s="8">
        <v>46653.97</v>
      </c>
      <c r="E15" s="8">
        <f t="shared" si="0"/>
        <v>295153.96999999997</v>
      </c>
      <c r="F15" s="8">
        <v>283108.96999999997</v>
      </c>
      <c r="G15" s="8">
        <v>283108.96999999997</v>
      </c>
      <c r="H15" s="8">
        <f t="shared" si="1"/>
        <v>12045</v>
      </c>
    </row>
    <row r="16" spans="1:8" x14ac:dyDescent="0.2">
      <c r="A16" s="9">
        <v>2300</v>
      </c>
      <c r="B16" s="6" t="s">
        <v>32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1115024</v>
      </c>
      <c r="D17" s="8">
        <v>65230.62</v>
      </c>
      <c r="E17" s="8">
        <f t="shared" si="0"/>
        <v>1180254.6200000001</v>
      </c>
      <c r="F17" s="8">
        <v>925357.27</v>
      </c>
      <c r="G17" s="8">
        <v>848486.48</v>
      </c>
      <c r="H17" s="8">
        <f t="shared" si="1"/>
        <v>254897.35000000009</v>
      </c>
    </row>
    <row r="18" spans="1:8" x14ac:dyDescent="0.2">
      <c r="A18" s="9">
        <v>2500</v>
      </c>
      <c r="B18" s="6" t="s">
        <v>34</v>
      </c>
      <c r="C18" s="8">
        <v>494000</v>
      </c>
      <c r="D18" s="8">
        <v>-234537.01</v>
      </c>
      <c r="E18" s="8">
        <f t="shared" si="0"/>
        <v>259462.99</v>
      </c>
      <c r="F18" s="8">
        <v>218748.78</v>
      </c>
      <c r="G18" s="8">
        <v>218748.78</v>
      </c>
      <c r="H18" s="8">
        <f t="shared" si="1"/>
        <v>40714.209999999992</v>
      </c>
    </row>
    <row r="19" spans="1:8" x14ac:dyDescent="0.2">
      <c r="A19" s="9">
        <v>2600</v>
      </c>
      <c r="B19" s="6" t="s">
        <v>35</v>
      </c>
      <c r="C19" s="8">
        <v>3776700</v>
      </c>
      <c r="D19" s="8">
        <v>-216571.14</v>
      </c>
      <c r="E19" s="8">
        <f t="shared" si="0"/>
        <v>3560128.86</v>
      </c>
      <c r="F19" s="8">
        <v>3472405.94</v>
      </c>
      <c r="G19" s="8">
        <v>3350749.99</v>
      </c>
      <c r="H19" s="8">
        <f t="shared" si="1"/>
        <v>87722.919999999925</v>
      </c>
    </row>
    <row r="20" spans="1:8" x14ac:dyDescent="0.2">
      <c r="A20" s="9">
        <v>2700</v>
      </c>
      <c r="B20" s="6" t="s">
        <v>36</v>
      </c>
      <c r="C20" s="8">
        <v>233400</v>
      </c>
      <c r="D20" s="8">
        <v>178945.48</v>
      </c>
      <c r="E20" s="8">
        <f t="shared" si="0"/>
        <v>412345.48</v>
      </c>
      <c r="F20" s="8">
        <v>341242.85</v>
      </c>
      <c r="G20" s="8">
        <v>341242.85</v>
      </c>
      <c r="H20" s="8">
        <f t="shared" si="1"/>
        <v>71102.63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606600</v>
      </c>
      <c r="D22" s="8">
        <v>212093.43</v>
      </c>
      <c r="E22" s="8">
        <f t="shared" si="0"/>
        <v>818693.42999999993</v>
      </c>
      <c r="F22" s="8">
        <v>785358.74</v>
      </c>
      <c r="G22" s="8">
        <v>773096.12</v>
      </c>
      <c r="H22" s="8">
        <f t="shared" si="1"/>
        <v>33334.689999999944</v>
      </c>
    </row>
    <row r="23" spans="1:8" x14ac:dyDescent="0.2">
      <c r="A23" s="10" t="s">
        <v>18</v>
      </c>
      <c r="B23" s="2"/>
      <c r="C23" s="14">
        <f>SUM(C24:C32)</f>
        <v>10500944.76</v>
      </c>
      <c r="D23" s="14">
        <f>SUM(D24:D32)</f>
        <v>6841771.4100000001</v>
      </c>
      <c r="E23" s="14">
        <f t="shared" si="0"/>
        <v>17342716.170000002</v>
      </c>
      <c r="F23" s="14">
        <f>SUM(F24:F32)</f>
        <v>16543736.060000002</v>
      </c>
      <c r="G23" s="14">
        <f>SUM(G24:G32)</f>
        <v>16535861.740000002</v>
      </c>
      <c r="H23" s="14">
        <f t="shared" si="1"/>
        <v>798980.1099999994</v>
      </c>
    </row>
    <row r="24" spans="1:8" x14ac:dyDescent="0.2">
      <c r="A24" s="9">
        <v>3100</v>
      </c>
      <c r="B24" s="6" t="s">
        <v>39</v>
      </c>
      <c r="C24" s="8">
        <v>4921481</v>
      </c>
      <c r="D24" s="8">
        <v>-35013.68</v>
      </c>
      <c r="E24" s="8">
        <f t="shared" si="0"/>
        <v>4886467.32</v>
      </c>
      <c r="F24" s="8">
        <v>4658912.92</v>
      </c>
      <c r="G24" s="8">
        <v>4658912.92</v>
      </c>
      <c r="H24" s="8">
        <f t="shared" si="1"/>
        <v>227554.40000000037</v>
      </c>
    </row>
    <row r="25" spans="1:8" x14ac:dyDescent="0.2">
      <c r="A25" s="9">
        <v>3200</v>
      </c>
      <c r="B25" s="6" t="s">
        <v>40</v>
      </c>
      <c r="C25" s="8">
        <v>225850</v>
      </c>
      <c r="D25" s="8">
        <v>173744.15</v>
      </c>
      <c r="E25" s="8">
        <f t="shared" si="0"/>
        <v>399594.15</v>
      </c>
      <c r="F25" s="8">
        <v>356845.36</v>
      </c>
      <c r="G25" s="8">
        <v>348971.04</v>
      </c>
      <c r="H25" s="8">
        <f t="shared" si="1"/>
        <v>42748.790000000037</v>
      </c>
    </row>
    <row r="26" spans="1:8" x14ac:dyDescent="0.2">
      <c r="A26" s="9">
        <v>3300</v>
      </c>
      <c r="B26" s="6" t="s">
        <v>41</v>
      </c>
      <c r="C26" s="8">
        <v>755839.07</v>
      </c>
      <c r="D26" s="8">
        <v>550707.59</v>
      </c>
      <c r="E26" s="8">
        <f t="shared" si="0"/>
        <v>1306546.6599999999</v>
      </c>
      <c r="F26" s="8">
        <v>1301971.26</v>
      </c>
      <c r="G26" s="8">
        <v>1301971.26</v>
      </c>
      <c r="H26" s="8">
        <f t="shared" si="1"/>
        <v>4575.3999999999069</v>
      </c>
    </row>
    <row r="27" spans="1:8" x14ac:dyDescent="0.2">
      <c r="A27" s="9">
        <v>3400</v>
      </c>
      <c r="B27" s="6" t="s">
        <v>42</v>
      </c>
      <c r="C27" s="8">
        <v>321400</v>
      </c>
      <c r="D27" s="8">
        <v>-86010.57</v>
      </c>
      <c r="E27" s="8">
        <f t="shared" si="0"/>
        <v>235389.43</v>
      </c>
      <c r="F27" s="8">
        <v>227116.04</v>
      </c>
      <c r="G27" s="8">
        <v>227116.04</v>
      </c>
      <c r="H27" s="8">
        <f t="shared" si="1"/>
        <v>8273.3899999999849</v>
      </c>
    </row>
    <row r="28" spans="1:8" x14ac:dyDescent="0.2">
      <c r="A28" s="9">
        <v>3500</v>
      </c>
      <c r="B28" s="6" t="s">
        <v>43</v>
      </c>
      <c r="C28" s="8">
        <v>438800</v>
      </c>
      <c r="D28" s="8">
        <v>378695.03</v>
      </c>
      <c r="E28" s="8">
        <f t="shared" si="0"/>
        <v>817495.03</v>
      </c>
      <c r="F28" s="8">
        <v>780068.43</v>
      </c>
      <c r="G28" s="8">
        <v>780068.43</v>
      </c>
      <c r="H28" s="8">
        <f t="shared" si="1"/>
        <v>37426.599999999977</v>
      </c>
    </row>
    <row r="29" spans="1:8" x14ac:dyDescent="0.2">
      <c r="A29" s="9">
        <v>3600</v>
      </c>
      <c r="B29" s="6" t="s">
        <v>44</v>
      </c>
      <c r="C29" s="8">
        <v>210000</v>
      </c>
      <c r="D29" s="8">
        <v>-62548.32</v>
      </c>
      <c r="E29" s="8">
        <f t="shared" si="0"/>
        <v>147451.68</v>
      </c>
      <c r="F29" s="8">
        <v>121287.7</v>
      </c>
      <c r="G29" s="8">
        <v>121287.7</v>
      </c>
      <c r="H29" s="8">
        <f t="shared" si="1"/>
        <v>26163.979999999996</v>
      </c>
    </row>
    <row r="30" spans="1:8" x14ac:dyDescent="0.2">
      <c r="A30" s="9">
        <v>3700</v>
      </c>
      <c r="B30" s="6" t="s">
        <v>45</v>
      </c>
      <c r="C30" s="8">
        <v>158500</v>
      </c>
      <c r="D30" s="8">
        <v>-23898.55</v>
      </c>
      <c r="E30" s="8">
        <f t="shared" si="0"/>
        <v>134601.45000000001</v>
      </c>
      <c r="F30" s="8">
        <v>125360.83</v>
      </c>
      <c r="G30" s="8">
        <v>125360.83</v>
      </c>
      <c r="H30" s="8">
        <f t="shared" si="1"/>
        <v>9240.6200000000099</v>
      </c>
    </row>
    <row r="31" spans="1:8" x14ac:dyDescent="0.2">
      <c r="A31" s="9">
        <v>3800</v>
      </c>
      <c r="B31" s="6" t="s">
        <v>46</v>
      </c>
      <c r="C31" s="8">
        <v>2230000</v>
      </c>
      <c r="D31" s="8">
        <v>2612554.54</v>
      </c>
      <c r="E31" s="8">
        <f t="shared" si="0"/>
        <v>4842554.54</v>
      </c>
      <c r="F31" s="8">
        <v>4594658.24</v>
      </c>
      <c r="G31" s="8">
        <v>4594658.24</v>
      </c>
      <c r="H31" s="8">
        <f t="shared" si="1"/>
        <v>247896.29999999981</v>
      </c>
    </row>
    <row r="32" spans="1:8" x14ac:dyDescent="0.2">
      <c r="A32" s="9">
        <v>3900</v>
      </c>
      <c r="B32" s="6" t="s">
        <v>0</v>
      </c>
      <c r="C32" s="8">
        <v>1239074.69</v>
      </c>
      <c r="D32" s="8">
        <v>3333541.22</v>
      </c>
      <c r="E32" s="8">
        <f t="shared" si="0"/>
        <v>4572615.91</v>
      </c>
      <c r="F32" s="8">
        <v>4377515.28</v>
      </c>
      <c r="G32" s="8">
        <v>4377515.28</v>
      </c>
      <c r="H32" s="8">
        <f t="shared" si="1"/>
        <v>195100.62999999989</v>
      </c>
    </row>
    <row r="33" spans="1:8" x14ac:dyDescent="0.2">
      <c r="A33" s="10" t="s">
        <v>19</v>
      </c>
      <c r="B33" s="2"/>
      <c r="C33" s="14">
        <f>SUM(C34:C42)</f>
        <v>11214565.379999999</v>
      </c>
      <c r="D33" s="14">
        <f>SUM(D34:D42)</f>
        <v>7974958.379999999</v>
      </c>
      <c r="E33" s="14">
        <f t="shared" si="0"/>
        <v>19189523.759999998</v>
      </c>
      <c r="F33" s="14">
        <f>SUM(F34:F42)</f>
        <v>17044000.68</v>
      </c>
      <c r="G33" s="14">
        <f>SUM(G34:G42)</f>
        <v>16418697.18</v>
      </c>
      <c r="H33" s="14">
        <f t="shared" si="1"/>
        <v>2145523.0799999982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7881757.5499999998</v>
      </c>
      <c r="D35" s="8">
        <v>2965539.52</v>
      </c>
      <c r="E35" s="8">
        <f t="shared" si="0"/>
        <v>10847297.07</v>
      </c>
      <c r="F35" s="8">
        <v>10830055.17</v>
      </c>
      <c r="G35" s="8">
        <v>10830055.17</v>
      </c>
      <c r="H35" s="8">
        <f t="shared" si="1"/>
        <v>17241.900000000373</v>
      </c>
    </row>
    <row r="36" spans="1:8" x14ac:dyDescent="0.2">
      <c r="A36" s="9">
        <v>4300</v>
      </c>
      <c r="B36" s="6" t="s">
        <v>49</v>
      </c>
      <c r="C36" s="8">
        <v>0</v>
      </c>
      <c r="D36" s="8">
        <v>2132705</v>
      </c>
      <c r="E36" s="8">
        <f t="shared" si="0"/>
        <v>2132705</v>
      </c>
      <c r="F36" s="8">
        <v>1267255.94</v>
      </c>
      <c r="G36" s="8">
        <v>1267255.94</v>
      </c>
      <c r="H36" s="8">
        <f t="shared" si="1"/>
        <v>865449.06</v>
      </c>
    </row>
    <row r="37" spans="1:8" x14ac:dyDescent="0.2">
      <c r="A37" s="9">
        <v>4400</v>
      </c>
      <c r="B37" s="6" t="s">
        <v>50</v>
      </c>
      <c r="C37" s="8">
        <v>3332807.83</v>
      </c>
      <c r="D37" s="8">
        <v>2876713.86</v>
      </c>
      <c r="E37" s="8">
        <f t="shared" si="0"/>
        <v>6209521.6899999995</v>
      </c>
      <c r="F37" s="8">
        <v>4946689.57</v>
      </c>
      <c r="G37" s="8">
        <v>4321386.07</v>
      </c>
      <c r="H37" s="8">
        <f t="shared" si="1"/>
        <v>1262832.1199999992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745559.38</v>
      </c>
      <c r="D43" s="14">
        <f>SUM(D44:D52)</f>
        <v>2290514.04</v>
      </c>
      <c r="E43" s="14">
        <f t="shared" si="0"/>
        <v>3036073.42</v>
      </c>
      <c r="F43" s="14">
        <f>SUM(F44:F52)</f>
        <v>1183097.8</v>
      </c>
      <c r="G43" s="14">
        <f>SUM(G44:G52)</f>
        <v>1183097.8</v>
      </c>
      <c r="H43" s="14">
        <f t="shared" si="1"/>
        <v>1852975.6199999999</v>
      </c>
    </row>
    <row r="44" spans="1:8" x14ac:dyDescent="0.2">
      <c r="A44" s="9">
        <v>5100</v>
      </c>
      <c r="B44" s="6" t="s">
        <v>54</v>
      </c>
      <c r="C44" s="8">
        <v>245559.38</v>
      </c>
      <c r="D44" s="8">
        <v>209387.04</v>
      </c>
      <c r="E44" s="8">
        <f t="shared" si="0"/>
        <v>454946.42000000004</v>
      </c>
      <c r="F44" s="8">
        <v>448704.8</v>
      </c>
      <c r="G44" s="8">
        <v>448704.8</v>
      </c>
      <c r="H44" s="8">
        <f t="shared" si="1"/>
        <v>6241.6200000000536</v>
      </c>
    </row>
    <row r="45" spans="1:8" x14ac:dyDescent="0.2">
      <c r="A45" s="9">
        <v>5200</v>
      </c>
      <c r="B45" s="6" t="s">
        <v>55</v>
      </c>
      <c r="C45" s="8">
        <v>0</v>
      </c>
      <c r="D45" s="8">
        <v>19499</v>
      </c>
      <c r="E45" s="8">
        <f t="shared" si="0"/>
        <v>19499</v>
      </c>
      <c r="F45" s="8">
        <v>16149</v>
      </c>
      <c r="G45" s="8">
        <v>16149</v>
      </c>
      <c r="H45" s="8">
        <f t="shared" si="1"/>
        <v>3350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500000</v>
      </c>
      <c r="D47" s="8">
        <v>135000</v>
      </c>
      <c r="E47" s="8">
        <f t="shared" si="0"/>
        <v>635000</v>
      </c>
      <c r="F47" s="8">
        <v>635000</v>
      </c>
      <c r="G47" s="8">
        <v>635000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126628</v>
      </c>
      <c r="E49" s="8">
        <f t="shared" si="0"/>
        <v>126628</v>
      </c>
      <c r="F49" s="8">
        <v>83244</v>
      </c>
      <c r="G49" s="8">
        <v>83244</v>
      </c>
      <c r="H49" s="8">
        <f t="shared" si="1"/>
        <v>43384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1800000</v>
      </c>
      <c r="E51" s="8">
        <f t="shared" si="0"/>
        <v>1800000</v>
      </c>
      <c r="F51" s="8">
        <v>0</v>
      </c>
      <c r="G51" s="8">
        <v>0</v>
      </c>
      <c r="H51" s="8">
        <f t="shared" si="1"/>
        <v>1800000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31113262.719999999</v>
      </c>
      <c r="D53" s="14">
        <f>SUM(D54:D56)</f>
        <v>14717884.280000001</v>
      </c>
      <c r="E53" s="14">
        <f t="shared" si="0"/>
        <v>45831147</v>
      </c>
      <c r="F53" s="14">
        <f>SUM(F54:F56)</f>
        <v>27391944.75</v>
      </c>
      <c r="G53" s="14">
        <f>SUM(G54:G56)</f>
        <v>23271119.219999999</v>
      </c>
      <c r="H53" s="14">
        <f t="shared" si="1"/>
        <v>18439202.25</v>
      </c>
    </row>
    <row r="54" spans="1:8" x14ac:dyDescent="0.2">
      <c r="A54" s="9">
        <v>6100</v>
      </c>
      <c r="B54" s="6" t="s">
        <v>63</v>
      </c>
      <c r="C54" s="8">
        <v>31113262.719999999</v>
      </c>
      <c r="D54" s="8">
        <v>11250396.390000001</v>
      </c>
      <c r="E54" s="8">
        <f t="shared" si="0"/>
        <v>42363659.109999999</v>
      </c>
      <c r="F54" s="8">
        <v>26059075.32</v>
      </c>
      <c r="G54" s="8">
        <v>22825418.16</v>
      </c>
      <c r="H54" s="8">
        <f t="shared" si="1"/>
        <v>16304583.789999999</v>
      </c>
    </row>
    <row r="55" spans="1:8" x14ac:dyDescent="0.2">
      <c r="A55" s="9">
        <v>6200</v>
      </c>
      <c r="B55" s="6" t="s">
        <v>64</v>
      </c>
      <c r="C55" s="8">
        <v>0</v>
      </c>
      <c r="D55" s="8">
        <v>3267487.89</v>
      </c>
      <c r="E55" s="8">
        <f t="shared" si="0"/>
        <v>3267487.89</v>
      </c>
      <c r="F55" s="8">
        <v>1332869.43</v>
      </c>
      <c r="G55" s="8">
        <v>445701.06</v>
      </c>
      <c r="H55" s="8">
        <f t="shared" si="1"/>
        <v>1934618.4600000002</v>
      </c>
    </row>
    <row r="56" spans="1:8" x14ac:dyDescent="0.2">
      <c r="A56" s="9">
        <v>6300</v>
      </c>
      <c r="B56" s="6" t="s">
        <v>65</v>
      </c>
      <c r="C56" s="8">
        <v>0</v>
      </c>
      <c r="D56" s="8">
        <v>200000</v>
      </c>
      <c r="E56" s="8">
        <f t="shared" si="0"/>
        <v>200000</v>
      </c>
      <c r="F56" s="8">
        <v>0</v>
      </c>
      <c r="G56" s="8">
        <v>0</v>
      </c>
      <c r="H56" s="8">
        <f t="shared" si="1"/>
        <v>200000</v>
      </c>
    </row>
    <row r="57" spans="1:8" x14ac:dyDescent="0.2">
      <c r="A57" s="10" t="s">
        <v>22</v>
      </c>
      <c r="B57" s="2"/>
      <c r="C57" s="14">
        <f>SUM(C58:C64)</f>
        <v>1453015.56</v>
      </c>
      <c r="D57" s="14">
        <f>SUM(D58:D64)</f>
        <v>-1453015.56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1453015.56</v>
      </c>
      <c r="D64" s="8">
        <v>-1453015.56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94908050</v>
      </c>
      <c r="D77" s="16">
        <f t="shared" si="4"/>
        <v>35044707.239999995</v>
      </c>
      <c r="E77" s="16">
        <f t="shared" si="4"/>
        <v>129952757.23999999</v>
      </c>
      <c r="F77" s="16">
        <f t="shared" si="4"/>
        <v>103392107.07000001</v>
      </c>
      <c r="G77" s="16">
        <f t="shared" si="4"/>
        <v>98427314.359999999</v>
      </c>
      <c r="H77" s="16">
        <f t="shared" si="4"/>
        <v>26560650.169999991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2023-01-23T15:07:06Z</cp:lastPrinted>
  <dcterms:created xsi:type="dcterms:W3CDTF">2014-02-10T03:37:14Z</dcterms:created>
  <dcterms:modified xsi:type="dcterms:W3CDTF">2023-01-25T15:00:58Z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